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12" activeTab="0"/>
  </bookViews>
  <sheets>
    <sheet name="KNIHA" sheetId="1" r:id="rId1"/>
    <sheet name="DAT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<sst xmlns="http://schemas.openxmlformats.org/spreadsheetml/2006/main" count="127" uniqueCount="74">
  <si>
    <t>Den</t>
  </si>
  <si>
    <t>Docházka</t>
  </si>
  <si>
    <t>Odpracovaná doba</t>
  </si>
  <si>
    <t>Neodpracovaná doba</t>
  </si>
  <si>
    <t>Doba pracovní pohotovosti</t>
  </si>
  <si>
    <t>Poznámka**</t>
  </si>
  <si>
    <t>Celkem</t>
  </si>
  <si>
    <t>Od</t>
  </si>
  <si>
    <t>Do</t>
  </si>
  <si>
    <t>OD</t>
  </si>
  <si>
    <t>DO</t>
  </si>
  <si>
    <t>Celkem hodin</t>
  </si>
  <si>
    <t>Celk.</t>
  </si>
  <si>
    <t>*/ Ve sl. 15, 17 či 19 se uvede konkrétní důvod či důvody (při souběhu) nepřítomnosti, případně možno použít i sloupec "Poznámka"  nebo "Poznámky dle potřeby".</t>
  </si>
  <si>
    <t>**/ Ve sl. "Poznámka" možno uvádět i jiné významné skutečnosti (např. prac. úraz).</t>
  </si>
  <si>
    <t>Ř.</t>
  </si>
  <si>
    <t>Měsíční rekapitulace pracovní doby</t>
  </si>
  <si>
    <t>Úhrn odpracované doby</t>
  </si>
  <si>
    <t>Úhrn neodpracované doby</t>
  </si>
  <si>
    <t>Hodiny celkem</t>
  </si>
  <si>
    <t>Fond pracovní doby (povinné)</t>
  </si>
  <si>
    <t>Rozdíl +/- v běžném měsíci</t>
  </si>
  <si>
    <t>Převod z minulého měsíce</t>
  </si>
  <si>
    <t>Vybráno</t>
  </si>
  <si>
    <t>zaměstnanec:</t>
  </si>
  <si>
    <t>přímý nadřízený:</t>
  </si>
  <si>
    <t>Číslo</t>
  </si>
  <si>
    <t>Pracoviště</t>
  </si>
  <si>
    <t>R8</t>
  </si>
  <si>
    <t>Hl. pokladna</t>
  </si>
  <si>
    <t>O9</t>
  </si>
  <si>
    <t>HP Mili</t>
  </si>
  <si>
    <t>R3</t>
  </si>
  <si>
    <t>Pošt. spořitelna</t>
  </si>
  <si>
    <t>O4</t>
  </si>
  <si>
    <t>D5</t>
  </si>
  <si>
    <t>Sobota 6</t>
  </si>
  <si>
    <t>PS Mili</t>
  </si>
  <si>
    <t>R10</t>
  </si>
  <si>
    <t>Česká pojišťovna</t>
  </si>
  <si>
    <t>O11</t>
  </si>
  <si>
    <t>C15</t>
  </si>
  <si>
    <t>C16</t>
  </si>
  <si>
    <t>Sobota 17</t>
  </si>
  <si>
    <t>ČP Prokopová</t>
  </si>
  <si>
    <t>Sobota 18</t>
  </si>
  <si>
    <t>R22</t>
  </si>
  <si>
    <t>Balíková přepážka</t>
  </si>
  <si>
    <t>O23</t>
  </si>
  <si>
    <t>D25</t>
  </si>
  <si>
    <t>D26</t>
  </si>
  <si>
    <t>1,2</t>
  </si>
  <si>
    <t>Sobota 27</t>
  </si>
  <si>
    <t>R18</t>
  </si>
  <si>
    <t>Listovní přepážka</t>
  </si>
  <si>
    <t>O19</t>
  </si>
  <si>
    <t>Sobota 20</t>
  </si>
  <si>
    <t>LP Dana</t>
  </si>
  <si>
    <t>C17</t>
  </si>
  <si>
    <t>Univerzální p.</t>
  </si>
  <si>
    <t>T</t>
  </si>
  <si>
    <t>Vnitřní služba</t>
  </si>
  <si>
    <t>-</t>
  </si>
  <si>
    <t>jana</t>
  </si>
  <si>
    <t>Kniha docházky</t>
  </si>
  <si>
    <t xml:space="preserve">Evidence pracovní doby </t>
  </si>
  <si>
    <t>JR</t>
  </si>
  <si>
    <t>JO</t>
  </si>
  <si>
    <t>jméno a příjmení zaměstnance:Jana Mištová</t>
  </si>
  <si>
    <t>název útvaru:Pošta Havlíčkův Brod 2</t>
  </si>
  <si>
    <r>
      <t xml:space="preserve">osobní číslo zaměstnance: </t>
    </r>
    <r>
      <rPr>
        <sz val="14"/>
        <color indexed="8"/>
        <rFont val="Calibri"/>
        <family val="2"/>
      </rPr>
      <t>3124</t>
    </r>
  </si>
  <si>
    <t>adresa pracoviště:580 02 Havl. Brod 2</t>
  </si>
  <si>
    <t>Důvod</t>
  </si>
  <si>
    <t>Září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</si>
</sst>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  <numFmt numFmtId="166" formatCode="mm\ yy"/>
    <numFmt numFmtId="167" formatCode="hh:mm:ss"/>
    <numFmt numFmtId="168" formatCode="[$-F400]h:mm:ss\ AM/PM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Book Antiqua"/>
      <family val="1"/>
    </font>
    <font>
      <sz val="10"/>
      <color indexed="10"/>
      <name val="Arial CE"/>
      <family val="2"/>
    </font>
    <font>
      <b/>
      <sz val="8"/>
      <name val="Book Antiqua"/>
      <family val="1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3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28"/>
      <name val="Arial"/>
      <family val="2"/>
    </font>
    <font>
      <sz val="16"/>
      <color indexed="22"/>
      <name val="Arial"/>
      <family val="2"/>
    </font>
    <font>
      <b/>
      <sz val="16"/>
      <color indexed="22"/>
      <name val="Arial"/>
      <family val="2"/>
    </font>
    <font>
      <sz val="16"/>
      <color indexed="44"/>
      <name val="Arial"/>
      <family val="2"/>
    </font>
    <font>
      <b/>
      <sz val="10"/>
      <name val="Book Antiqua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vertical="center"/>
    </xf>
    <xf numFmtId="165" fontId="23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/>
    </xf>
    <xf numFmtId="165" fontId="23" fillId="0" borderId="21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164" fontId="25" fillId="0" borderId="26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center"/>
    </xf>
    <xf numFmtId="164" fontId="25" fillId="0" borderId="33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9" fillId="17" borderId="20" xfId="0" applyFont="1" applyFill="1" applyBorder="1" applyAlignment="1">
      <alignment horizontal="center"/>
    </xf>
    <xf numFmtId="0" fontId="28" fillId="17" borderId="20" xfId="0" applyFont="1" applyFill="1" applyBorder="1" applyAlignment="1">
      <alignment horizontal="center"/>
    </xf>
    <xf numFmtId="165" fontId="29" fillId="17" borderId="20" xfId="0" applyNumberFormat="1" applyFont="1" applyFill="1" applyBorder="1" applyAlignment="1">
      <alignment horizontal="center"/>
    </xf>
    <xf numFmtId="165" fontId="30" fillId="17" borderId="20" xfId="0" applyNumberFormat="1" applyFont="1" applyFill="1" applyBorder="1" applyAlignment="1">
      <alignment horizontal="center"/>
    </xf>
    <xf numFmtId="0" fontId="29" fillId="17" borderId="20" xfId="0" applyFont="1" applyFill="1" applyBorder="1" applyAlignment="1">
      <alignment/>
    </xf>
    <xf numFmtId="0" fontId="29" fillId="0" borderId="20" xfId="0" applyFont="1" applyBorder="1" applyAlignment="1">
      <alignment horizontal="center"/>
    </xf>
    <xf numFmtId="165" fontId="29" fillId="0" borderId="20" xfId="0" applyNumberFormat="1" applyFont="1" applyBorder="1" applyAlignment="1">
      <alignment horizontal="center"/>
    </xf>
    <xf numFmtId="165" fontId="30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9" borderId="20" xfId="0" applyFont="1" applyFill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165" fontId="29" fillId="9" borderId="20" xfId="0" applyNumberFormat="1" applyFont="1" applyFill="1" applyBorder="1" applyAlignment="1">
      <alignment horizontal="center"/>
    </xf>
    <xf numFmtId="165" fontId="30" fillId="9" borderId="20" xfId="0" applyNumberFormat="1" applyFont="1" applyFill="1" applyBorder="1" applyAlignment="1">
      <alignment horizontal="center"/>
    </xf>
    <xf numFmtId="0" fontId="29" fillId="9" borderId="20" xfId="0" applyFont="1" applyFill="1" applyBorder="1" applyAlignment="1">
      <alignment/>
    </xf>
    <xf numFmtId="49" fontId="29" fillId="0" borderId="0" xfId="0" applyNumberFormat="1" applyFont="1" applyAlignment="1">
      <alignment/>
    </xf>
    <xf numFmtId="0" fontId="31" fillId="24" borderId="20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165" fontId="29" fillId="24" borderId="20" xfId="0" applyNumberFormat="1" applyFont="1" applyFill="1" applyBorder="1" applyAlignment="1">
      <alignment horizontal="center"/>
    </xf>
    <xf numFmtId="165" fontId="30" fillId="24" borderId="20" xfId="0" applyNumberFormat="1" applyFont="1" applyFill="1" applyBorder="1" applyAlignment="1">
      <alignment horizontal="center"/>
    </xf>
    <xf numFmtId="0" fontId="28" fillId="24" borderId="20" xfId="0" applyFont="1" applyFill="1" applyBorder="1" applyAlignment="1">
      <alignment/>
    </xf>
    <xf numFmtId="0" fontId="29" fillId="24" borderId="20" xfId="0" applyFont="1" applyFill="1" applyBorder="1" applyAlignment="1">
      <alignment/>
    </xf>
    <xf numFmtId="49" fontId="31" fillId="24" borderId="20" xfId="0" applyNumberFormat="1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165" fontId="31" fillId="9" borderId="20" xfId="0" applyNumberFormat="1" applyFont="1" applyFill="1" applyBorder="1" applyAlignment="1">
      <alignment horizontal="center"/>
    </xf>
    <xf numFmtId="165" fontId="33" fillId="9" borderId="20" xfId="0" applyNumberFormat="1" applyFont="1" applyFill="1" applyBorder="1" applyAlignment="1">
      <alignment horizontal="center"/>
    </xf>
    <xf numFmtId="0" fontId="32" fillId="9" borderId="20" xfId="0" applyFont="1" applyFill="1" applyBorder="1" applyAlignment="1">
      <alignment/>
    </xf>
    <xf numFmtId="0" fontId="31" fillId="25" borderId="20" xfId="0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165" fontId="31" fillId="25" borderId="20" xfId="0" applyNumberFormat="1" applyFont="1" applyFill="1" applyBorder="1" applyAlignment="1">
      <alignment horizontal="center"/>
    </xf>
    <xf numFmtId="165" fontId="33" fillId="25" borderId="20" xfId="0" applyNumberFormat="1" applyFont="1" applyFill="1" applyBorder="1" applyAlignment="1">
      <alignment horizontal="center"/>
    </xf>
    <xf numFmtId="0" fontId="32" fillId="25" borderId="20" xfId="0" applyFont="1" applyFill="1" applyBorder="1" applyAlignment="1">
      <alignment/>
    </xf>
    <xf numFmtId="49" fontId="31" fillId="25" borderId="20" xfId="0" applyNumberFormat="1" applyFont="1" applyFill="1" applyBorder="1" applyAlignment="1">
      <alignment horizontal="center"/>
    </xf>
    <xf numFmtId="0" fontId="34" fillId="26" borderId="20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165" fontId="29" fillId="26" borderId="20" xfId="0" applyNumberFormat="1" applyFont="1" applyFill="1" applyBorder="1" applyAlignment="1">
      <alignment horizontal="center"/>
    </xf>
    <xf numFmtId="165" fontId="30" fillId="26" borderId="20" xfId="0" applyNumberFormat="1" applyFont="1" applyFill="1" applyBorder="1" applyAlignment="1">
      <alignment horizontal="center"/>
    </xf>
    <xf numFmtId="0" fontId="28" fillId="26" borderId="20" xfId="0" applyFont="1" applyFill="1" applyBorder="1" applyAlignment="1">
      <alignment/>
    </xf>
    <xf numFmtId="49" fontId="34" fillId="26" borderId="20" xfId="0" applyNumberFormat="1" applyFont="1" applyFill="1" applyBorder="1" applyAlignment="1">
      <alignment horizontal="center"/>
    </xf>
    <xf numFmtId="0" fontId="35" fillId="27" borderId="20" xfId="0" applyFont="1" applyFill="1" applyBorder="1" applyAlignment="1">
      <alignment horizontal="center"/>
    </xf>
    <xf numFmtId="0" fontId="36" fillId="27" borderId="20" xfId="0" applyFont="1" applyFill="1" applyBorder="1" applyAlignment="1">
      <alignment horizontal="center"/>
    </xf>
    <xf numFmtId="165" fontId="35" fillId="27" borderId="20" xfId="0" applyNumberFormat="1" applyFont="1" applyFill="1" applyBorder="1" applyAlignment="1">
      <alignment horizontal="center"/>
    </xf>
    <xf numFmtId="165" fontId="37" fillId="27" borderId="20" xfId="0" applyNumberFormat="1" applyFont="1" applyFill="1" applyBorder="1" applyAlignment="1">
      <alignment horizontal="center"/>
    </xf>
    <xf numFmtId="0" fontId="36" fillId="27" borderId="20" xfId="0" applyFont="1" applyFill="1" applyBorder="1" applyAlignment="1">
      <alignment/>
    </xf>
    <xf numFmtId="49" fontId="36" fillId="27" borderId="20" xfId="0" applyNumberFormat="1" applyFont="1" applyFill="1" applyBorder="1" applyAlignment="1">
      <alignment horizontal="right"/>
    </xf>
    <xf numFmtId="49" fontId="35" fillId="27" borderId="20" xfId="0" applyNumberFormat="1" applyFont="1" applyFill="1" applyBorder="1" applyAlignment="1">
      <alignment horizontal="center"/>
    </xf>
    <xf numFmtId="0" fontId="35" fillId="27" borderId="20" xfId="0" applyFont="1" applyFill="1" applyBorder="1" applyAlignment="1">
      <alignment/>
    </xf>
    <xf numFmtId="49" fontId="29" fillId="0" borderId="20" xfId="0" applyNumberFormat="1" applyFont="1" applyBorder="1" applyAlignment="1">
      <alignment horizontal="center"/>
    </xf>
    <xf numFmtId="165" fontId="31" fillId="0" borderId="20" xfId="0" applyNumberFormat="1" applyFont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165" fontId="29" fillId="3" borderId="20" xfId="0" applyNumberFormat="1" applyFont="1" applyFill="1" applyBorder="1" applyAlignment="1">
      <alignment horizontal="center"/>
    </xf>
    <xf numFmtId="165" fontId="30" fillId="3" borderId="20" xfId="0" applyNumberFormat="1" applyFont="1" applyFill="1" applyBorder="1" applyAlignment="1">
      <alignment horizontal="center"/>
    </xf>
    <xf numFmtId="0" fontId="29" fillId="3" borderId="20" xfId="0" applyFont="1" applyFill="1" applyBorder="1" applyAlignment="1">
      <alignment/>
    </xf>
    <xf numFmtId="167" fontId="29" fillId="3" borderId="2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21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2" fontId="28" fillId="17" borderId="2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20" fontId="18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20" fontId="18" fillId="0" borderId="39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vertical="center"/>
    </xf>
    <xf numFmtId="164" fontId="25" fillId="0" borderId="45" xfId="0" applyNumberFormat="1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>
      <alignment horizontal="center" vertical="center"/>
    </xf>
    <xf numFmtId="2" fontId="38" fillId="0" borderId="46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3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2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/>
    </xf>
    <xf numFmtId="0" fontId="40" fillId="0" borderId="50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20" fillId="0" borderId="36" xfId="0" applyFont="1" applyFill="1" applyBorder="1" applyAlignment="1">
      <alignment vertical="center"/>
    </xf>
    <xf numFmtId="2" fontId="0" fillId="0" borderId="10" xfId="0" applyNumberFormat="1" applyBorder="1" applyAlignment="1">
      <alignment/>
    </xf>
    <xf numFmtId="49" fontId="42" fillId="0" borderId="0" xfId="0" applyNumberFormat="1" applyFont="1" applyFill="1" applyAlignment="1">
      <alignment horizontal="center" vertical="center"/>
    </xf>
    <xf numFmtId="0" fontId="42" fillId="0" borderId="52" xfId="0" applyFont="1" applyFill="1" applyBorder="1" applyAlignment="1">
      <alignment vertical="center"/>
    </xf>
    <xf numFmtId="0" fontId="43" fillId="0" borderId="0" xfId="0" applyFont="1" applyFill="1" applyAlignment="1">
      <alignment horizontal="left"/>
    </xf>
    <xf numFmtId="0" fontId="0" fillId="0" borderId="44" xfId="0" applyNumberForma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1" fillId="0" borderId="5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center" vertical="top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5</xdr:row>
      <xdr:rowOff>276225</xdr:rowOff>
    </xdr:from>
    <xdr:to>
      <xdr:col>9</xdr:col>
      <xdr:colOff>495300</xdr:colOff>
      <xdr:row>7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847850"/>
          <a:ext cx="31146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6</xdr:row>
      <xdr:rowOff>38100</xdr:rowOff>
    </xdr:from>
    <xdr:to>
      <xdr:col>13</xdr:col>
      <xdr:colOff>419100</xdr:colOff>
      <xdr:row>7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24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561975</xdr:colOff>
      <xdr:row>6</xdr:row>
      <xdr:rowOff>47625</xdr:rowOff>
    </xdr:from>
    <xdr:to>
      <xdr:col>13</xdr:col>
      <xdr:colOff>1466850</xdr:colOff>
      <xdr:row>7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933575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1685925</xdr:colOff>
      <xdr:row>0</xdr:row>
      <xdr:rowOff>28575</xdr:rowOff>
    </xdr:from>
    <xdr:to>
      <xdr:col>13</xdr:col>
      <xdr:colOff>2657475</xdr:colOff>
      <xdr:row>1</xdr:row>
      <xdr:rowOff>9525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0" y="28575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50"/>
  <sheetViews>
    <sheetView tabSelected="1" workbookViewId="0" topLeftCell="A1">
      <selection activeCell="I49" sqref="I49"/>
    </sheetView>
  </sheetViews>
  <sheetFormatPr defaultColWidth="9.140625" defaultRowHeight="15"/>
  <cols>
    <col min="1" max="1" width="3.421875" style="1" customWidth="1"/>
    <col min="2" max="3" width="15.7109375" style="1" customWidth="1"/>
    <col min="4" max="4" width="5.8515625" style="2" customWidth="1"/>
    <col min="5" max="7" width="6.00390625" style="2" customWidth="1"/>
    <col min="8" max="9" width="8.140625" style="2" customWidth="1"/>
    <col min="10" max="10" width="7.7109375" style="2" customWidth="1"/>
    <col min="11" max="12" width="0" style="2" hidden="1" customWidth="1"/>
    <col min="13" max="13" width="7.7109375" style="2" customWidth="1"/>
    <col min="14" max="14" width="41.140625" style="2" customWidth="1"/>
    <col min="15" max="17" width="0" style="2" hidden="1" customWidth="1"/>
    <col min="18" max="18" width="0" style="3" hidden="1" customWidth="1"/>
    <col min="19" max="19" width="10.140625" style="2" customWidth="1"/>
    <col min="20" max="20" width="9.140625" style="2" customWidth="1"/>
    <col min="21" max="21" width="11.421875" style="2" customWidth="1"/>
    <col min="22" max="16384" width="9.140625" style="2" customWidth="1"/>
  </cols>
  <sheetData>
    <row r="1" spans="1:26" s="152" customFormat="1" ht="24.75" customHeight="1">
      <c r="A1" s="141"/>
      <c r="B1" s="162" t="s">
        <v>73</v>
      </c>
      <c r="C1" s="150"/>
      <c r="D1" s="164" t="s">
        <v>68</v>
      </c>
      <c r="J1" s="153"/>
      <c r="K1" s="151"/>
      <c r="M1" s="151"/>
      <c r="N1" s="151" t="s">
        <v>69</v>
      </c>
      <c r="R1" s="154"/>
      <c r="T1" s="151"/>
      <c r="V1" s="151"/>
      <c r="W1" s="151"/>
      <c r="X1" s="151"/>
      <c r="Y1" s="151"/>
      <c r="Z1" s="151"/>
    </row>
    <row r="2" spans="1:26" s="152" customFormat="1" ht="24.75" customHeight="1">
      <c r="A2" s="141"/>
      <c r="B2" s="150"/>
      <c r="C2" s="150"/>
      <c r="D2" s="151" t="s">
        <v>70</v>
      </c>
      <c r="J2" s="153"/>
      <c r="K2" s="151"/>
      <c r="M2" s="151"/>
      <c r="N2" s="151" t="s">
        <v>71</v>
      </c>
      <c r="R2" s="154"/>
      <c r="T2" s="151"/>
      <c r="V2" s="151"/>
      <c r="W2" s="151"/>
      <c r="X2" s="151"/>
      <c r="Y2" s="151"/>
      <c r="Z2" s="151"/>
    </row>
    <row r="3" spans="1:26" s="152" customFormat="1" ht="24.75" customHeight="1" thickBot="1">
      <c r="A3" s="141"/>
      <c r="B3" s="150"/>
      <c r="C3" s="150"/>
      <c r="D3" s="185"/>
      <c r="E3" s="185"/>
      <c r="J3" s="153"/>
      <c r="K3" s="151"/>
      <c r="M3" s="151"/>
      <c r="N3" s="151"/>
      <c r="R3" s="154"/>
      <c r="T3" s="151"/>
      <c r="V3" s="151"/>
      <c r="W3" s="151"/>
      <c r="X3" s="151"/>
      <c r="Y3" s="151"/>
      <c r="Z3" s="151"/>
    </row>
    <row r="4" spans="1:26" ht="24.75" customHeight="1" thickBot="1" thickTop="1">
      <c r="A4" s="141"/>
      <c r="B4" s="163" t="s">
        <v>64</v>
      </c>
      <c r="C4" s="155"/>
      <c r="D4" s="156" t="s">
        <v>65</v>
      </c>
      <c r="E4" s="157"/>
      <c r="F4" s="157"/>
      <c r="G4" s="157"/>
      <c r="H4" s="157"/>
      <c r="I4" s="157"/>
      <c r="J4" s="158"/>
      <c r="K4" s="158"/>
      <c r="L4" s="157"/>
      <c r="M4" s="158"/>
      <c r="N4" s="159"/>
      <c r="T4" s="4"/>
      <c r="V4" s="4"/>
      <c r="W4" s="4"/>
      <c r="X4" s="4"/>
      <c r="Y4" s="4"/>
      <c r="Z4" s="4"/>
    </row>
    <row r="5" spans="1:18" s="1" customFormat="1" ht="24.75" customHeight="1" thickBot="1">
      <c r="A5" s="133">
        <v>1</v>
      </c>
      <c r="B5" s="5">
        <v>2</v>
      </c>
      <c r="C5" s="133">
        <v>3</v>
      </c>
      <c r="D5" s="140">
        <v>4</v>
      </c>
      <c r="E5" s="7">
        <v>5</v>
      </c>
      <c r="F5" s="5">
        <v>6</v>
      </c>
      <c r="G5" s="5">
        <v>7</v>
      </c>
      <c r="H5" s="5">
        <v>8</v>
      </c>
      <c r="I5" s="6">
        <v>9</v>
      </c>
      <c r="J5" s="7">
        <v>10</v>
      </c>
      <c r="K5" s="5">
        <v>11</v>
      </c>
      <c r="L5" s="5">
        <v>12</v>
      </c>
      <c r="M5" s="5">
        <v>13</v>
      </c>
      <c r="N5" s="142">
        <v>14</v>
      </c>
      <c r="O5" s="53">
        <v>21</v>
      </c>
      <c r="P5" s="7">
        <v>22</v>
      </c>
      <c r="Q5" s="7">
        <v>23</v>
      </c>
      <c r="R5" s="7">
        <v>27</v>
      </c>
    </row>
    <row r="6" spans="1:18" s="9" customFormat="1" ht="24.75" customHeight="1" thickBot="1">
      <c r="A6" s="178" t="s">
        <v>0</v>
      </c>
      <c r="B6" s="179" t="s">
        <v>1</v>
      </c>
      <c r="C6" s="180"/>
      <c r="D6" s="181" t="s">
        <v>2</v>
      </c>
      <c r="E6" s="182"/>
      <c r="F6" s="182"/>
      <c r="G6" s="182"/>
      <c r="H6" s="182"/>
      <c r="I6" s="182"/>
      <c r="J6" s="182"/>
      <c r="K6" s="182"/>
      <c r="L6" s="182"/>
      <c r="M6" s="183" t="s">
        <v>3</v>
      </c>
      <c r="N6" s="184"/>
      <c r="O6" s="166" t="s">
        <v>4</v>
      </c>
      <c r="P6" s="167"/>
      <c r="Q6" s="167"/>
      <c r="R6" s="174" t="s">
        <v>5</v>
      </c>
    </row>
    <row r="7" spans="1:18" s="10" customFormat="1" ht="24.75" customHeight="1" thickBot="1">
      <c r="A7" s="178"/>
      <c r="B7" s="8"/>
      <c r="C7" s="138"/>
      <c r="D7" s="169"/>
      <c r="E7" s="170"/>
      <c r="F7" s="170"/>
      <c r="G7" s="170"/>
      <c r="H7" s="170"/>
      <c r="I7" s="170"/>
      <c r="J7" s="171"/>
      <c r="K7" s="177"/>
      <c r="L7" s="177"/>
      <c r="M7" s="175"/>
      <c r="N7" s="176"/>
      <c r="O7" s="166"/>
      <c r="P7" s="167"/>
      <c r="Q7" s="167"/>
      <c r="R7" s="174"/>
    </row>
    <row r="8" spans="1:18" s="15" customFormat="1" ht="24.75" customHeight="1" thickBot="1">
      <c r="A8" s="178"/>
      <c r="B8" s="11" t="s">
        <v>7</v>
      </c>
      <c r="C8" s="138" t="s">
        <v>8</v>
      </c>
      <c r="D8" s="165" t="s">
        <v>7</v>
      </c>
      <c r="E8" s="116" t="s">
        <v>8</v>
      </c>
      <c r="F8" s="116" t="s">
        <v>7</v>
      </c>
      <c r="G8" s="116" t="s">
        <v>8</v>
      </c>
      <c r="H8" s="116" t="s">
        <v>6</v>
      </c>
      <c r="I8" s="116">
        <v>2211</v>
      </c>
      <c r="J8" s="12" t="s">
        <v>11</v>
      </c>
      <c r="K8" s="13" t="s">
        <v>11</v>
      </c>
      <c r="L8" s="13" t="s">
        <v>72</v>
      </c>
      <c r="M8" s="12" t="s">
        <v>11</v>
      </c>
      <c r="N8" s="143"/>
      <c r="O8" s="54" t="s">
        <v>9</v>
      </c>
      <c r="P8" s="14" t="s">
        <v>10</v>
      </c>
      <c r="Q8" s="13" t="s">
        <v>11</v>
      </c>
      <c r="R8" s="174"/>
    </row>
    <row r="9" spans="1:22" ht="21" customHeight="1" thickBot="1">
      <c r="A9" s="134">
        <v>1</v>
      </c>
      <c r="B9" s="126"/>
      <c r="C9" s="139"/>
      <c r="D9" s="144">
        <v>0.2708333333333333</v>
      </c>
      <c r="E9" s="127">
        <v>0.4166666666666667</v>
      </c>
      <c r="F9" s="127">
        <v>0.4375</v>
      </c>
      <c r="G9" s="127">
        <v>0.575</v>
      </c>
      <c r="H9" s="128">
        <v>6.8</v>
      </c>
      <c r="I9" s="128"/>
      <c r="J9" s="128">
        <f>IF(M9=0,IF(D9="-",0,((G9-D9)-(F9-E9))*24),0)</f>
        <v>6.8</v>
      </c>
      <c r="K9" s="127"/>
      <c r="L9" s="127"/>
      <c r="M9" s="128"/>
      <c r="N9" s="145"/>
      <c r="O9" s="16"/>
      <c r="P9" s="17"/>
      <c r="Q9" s="18"/>
      <c r="R9" s="19"/>
      <c r="S9" s="20"/>
      <c r="T9" s="20"/>
      <c r="V9" s="20"/>
    </row>
    <row r="10" spans="1:18" ht="21" customHeight="1" thickBot="1">
      <c r="A10" s="30">
        <v>2</v>
      </c>
      <c r="B10" s="126"/>
      <c r="C10" s="139"/>
      <c r="D10" s="144">
        <v>0.3229166666666667</v>
      </c>
      <c r="E10" s="127">
        <v>0.5</v>
      </c>
      <c r="F10" s="127">
        <v>0.5729166666666666</v>
      </c>
      <c r="G10" s="127">
        <v>0.7604166666666666</v>
      </c>
      <c r="H10" s="128">
        <v>8.75</v>
      </c>
      <c r="I10" s="128">
        <v>1.2</v>
      </c>
      <c r="J10" s="128">
        <f aca="true" t="shared" si="0" ref="J10:J39">IF(M10=0,IF(D10="-",0,((G10-D10)-(F10-E10))*24),0)</f>
        <v>8.75</v>
      </c>
      <c r="K10" s="127"/>
      <c r="L10" s="127"/>
      <c r="M10" s="128"/>
      <c r="N10" s="145"/>
      <c r="O10" s="22"/>
      <c r="P10" s="24"/>
      <c r="Q10" s="25"/>
      <c r="R10" s="26"/>
    </row>
    <row r="11" spans="1:18" ht="21" customHeight="1" thickBot="1">
      <c r="A11" s="30">
        <v>3</v>
      </c>
      <c r="B11" s="126"/>
      <c r="C11" s="139"/>
      <c r="D11" s="144"/>
      <c r="E11" s="127"/>
      <c r="F11" s="127"/>
      <c r="G11" s="127"/>
      <c r="H11" s="128"/>
      <c r="I11" s="128"/>
      <c r="J11" s="128">
        <f t="shared" si="0"/>
        <v>0</v>
      </c>
      <c r="K11" s="127"/>
      <c r="L11" s="127"/>
      <c r="M11" s="128"/>
      <c r="N11" s="145"/>
      <c r="O11" s="22"/>
      <c r="P11" s="24"/>
      <c r="Q11" s="25"/>
      <c r="R11" s="26"/>
    </row>
    <row r="12" spans="1:18" ht="21" customHeight="1" thickBot="1">
      <c r="A12" s="30">
        <v>4</v>
      </c>
      <c r="B12" s="126"/>
      <c r="C12" s="139"/>
      <c r="D12" s="144"/>
      <c r="E12" s="127"/>
      <c r="F12" s="127"/>
      <c r="G12" s="127"/>
      <c r="H12" s="128"/>
      <c r="I12" s="128"/>
      <c r="J12" s="128">
        <f t="shared" si="0"/>
        <v>0</v>
      </c>
      <c r="K12" s="127"/>
      <c r="L12" s="127"/>
      <c r="M12" s="128"/>
      <c r="N12" s="145"/>
      <c r="O12" s="55"/>
      <c r="P12" s="23"/>
      <c r="Q12" s="27"/>
      <c r="R12" s="26"/>
    </row>
    <row r="13" spans="1:18" ht="21" customHeight="1" thickBot="1">
      <c r="A13" s="30">
        <v>5</v>
      </c>
      <c r="B13" s="126"/>
      <c r="C13" s="139"/>
      <c r="D13" s="144"/>
      <c r="E13" s="127"/>
      <c r="F13" s="127"/>
      <c r="G13" s="127"/>
      <c r="H13" s="128"/>
      <c r="I13" s="128"/>
      <c r="J13" s="128">
        <f t="shared" si="0"/>
        <v>0</v>
      </c>
      <c r="K13" s="127"/>
      <c r="L13" s="127"/>
      <c r="M13" s="128"/>
      <c r="N13" s="145"/>
      <c r="O13" s="22"/>
      <c r="P13" s="24"/>
      <c r="Q13" s="25"/>
      <c r="R13" s="26"/>
    </row>
    <row r="14" spans="1:18" ht="21" customHeight="1" thickBot="1">
      <c r="A14" s="135">
        <v>6</v>
      </c>
      <c r="B14" s="126"/>
      <c r="C14" s="139"/>
      <c r="D14" s="144"/>
      <c r="E14" s="127"/>
      <c r="F14" s="127"/>
      <c r="G14" s="127"/>
      <c r="H14" s="128"/>
      <c r="I14" s="128"/>
      <c r="J14" s="128">
        <f t="shared" si="0"/>
        <v>0</v>
      </c>
      <c r="K14" s="127"/>
      <c r="L14" s="127"/>
      <c r="M14" s="128"/>
      <c r="N14" s="145"/>
      <c r="O14" s="22"/>
      <c r="P14" s="24"/>
      <c r="Q14" s="25"/>
      <c r="R14" s="26"/>
    </row>
    <row r="15" spans="1:18" ht="21" customHeight="1" thickBot="1">
      <c r="A15" s="30">
        <v>7</v>
      </c>
      <c r="B15" s="126"/>
      <c r="C15" s="139"/>
      <c r="D15" s="144"/>
      <c r="E15" s="127"/>
      <c r="F15" s="127"/>
      <c r="G15" s="127"/>
      <c r="H15" s="128"/>
      <c r="I15" s="128"/>
      <c r="J15" s="128">
        <f t="shared" si="0"/>
        <v>0</v>
      </c>
      <c r="K15" s="127"/>
      <c r="L15" s="127"/>
      <c r="M15" s="128"/>
      <c r="N15" s="145"/>
      <c r="O15" s="22"/>
      <c r="P15" s="24"/>
      <c r="Q15" s="25"/>
      <c r="R15" s="26"/>
    </row>
    <row r="16" spans="1:19" ht="21" customHeight="1" thickBot="1">
      <c r="A16" s="30">
        <v>8</v>
      </c>
      <c r="B16" s="126"/>
      <c r="C16" s="139"/>
      <c r="D16" s="144"/>
      <c r="E16" s="127"/>
      <c r="F16" s="127"/>
      <c r="G16" s="127"/>
      <c r="H16" s="128"/>
      <c r="I16" s="128"/>
      <c r="J16" s="128">
        <f t="shared" si="0"/>
        <v>0</v>
      </c>
      <c r="K16" s="127"/>
      <c r="L16" s="127"/>
      <c r="M16" s="128"/>
      <c r="N16" s="145"/>
      <c r="O16" s="22"/>
      <c r="P16" s="24"/>
      <c r="Q16" s="25"/>
      <c r="R16" s="26"/>
      <c r="S16" s="28"/>
    </row>
    <row r="17" spans="1:18" ht="21" customHeight="1" thickBot="1">
      <c r="A17" s="30">
        <v>9</v>
      </c>
      <c r="B17" s="126"/>
      <c r="C17" s="139"/>
      <c r="D17" s="144"/>
      <c r="E17" s="127"/>
      <c r="F17" s="127"/>
      <c r="G17" s="127"/>
      <c r="H17" s="128"/>
      <c r="I17" s="128"/>
      <c r="J17" s="128">
        <f t="shared" si="0"/>
        <v>0</v>
      </c>
      <c r="K17" s="127"/>
      <c r="L17" s="127"/>
      <c r="M17" s="128"/>
      <c r="N17" s="145"/>
      <c r="O17" s="22"/>
      <c r="P17" s="24"/>
      <c r="Q17" s="25"/>
      <c r="R17" s="26"/>
    </row>
    <row r="18" spans="1:18" ht="21" customHeight="1" thickBot="1">
      <c r="A18" s="30">
        <v>10</v>
      </c>
      <c r="B18" s="126"/>
      <c r="C18" s="139"/>
      <c r="D18" s="144"/>
      <c r="E18" s="127"/>
      <c r="F18" s="127"/>
      <c r="G18" s="127"/>
      <c r="H18" s="128"/>
      <c r="I18" s="128"/>
      <c r="J18" s="128">
        <f t="shared" si="0"/>
        <v>0</v>
      </c>
      <c r="K18" s="127"/>
      <c r="L18" s="127"/>
      <c r="M18" s="128"/>
      <c r="N18" s="145"/>
      <c r="O18" s="22"/>
      <c r="P18" s="24"/>
      <c r="Q18" s="25"/>
      <c r="R18" s="26"/>
    </row>
    <row r="19" spans="1:18" ht="21" customHeight="1" thickBot="1">
      <c r="A19" s="30">
        <v>11</v>
      </c>
      <c r="B19" s="126"/>
      <c r="C19" s="139"/>
      <c r="D19" s="144"/>
      <c r="E19" s="127"/>
      <c r="F19" s="127"/>
      <c r="G19" s="127"/>
      <c r="H19" s="128"/>
      <c r="I19" s="128"/>
      <c r="J19" s="128">
        <f t="shared" si="0"/>
        <v>0</v>
      </c>
      <c r="K19" s="127"/>
      <c r="L19" s="127"/>
      <c r="M19" s="128"/>
      <c r="N19" s="145"/>
      <c r="O19" s="55"/>
      <c r="P19" s="23"/>
      <c r="Q19" s="27"/>
      <c r="R19" s="26"/>
    </row>
    <row r="20" spans="1:19" ht="21" customHeight="1" thickBot="1">
      <c r="A20" s="30">
        <v>12</v>
      </c>
      <c r="B20" s="126"/>
      <c r="C20" s="139"/>
      <c r="D20" s="144"/>
      <c r="E20" s="127"/>
      <c r="F20" s="127"/>
      <c r="G20" s="127"/>
      <c r="H20" s="128"/>
      <c r="I20" s="128"/>
      <c r="J20" s="128">
        <f t="shared" si="0"/>
        <v>0</v>
      </c>
      <c r="K20" s="127"/>
      <c r="L20" s="127"/>
      <c r="M20" s="128"/>
      <c r="N20" s="145"/>
      <c r="O20" s="22"/>
      <c r="P20" s="24"/>
      <c r="Q20" s="25"/>
      <c r="R20" s="26"/>
      <c r="S20" s="20"/>
    </row>
    <row r="21" spans="1:18" ht="21" customHeight="1" thickBot="1">
      <c r="A21" s="30">
        <v>13</v>
      </c>
      <c r="B21" s="126"/>
      <c r="C21" s="139"/>
      <c r="D21" s="144"/>
      <c r="E21" s="127"/>
      <c r="F21" s="127"/>
      <c r="G21" s="127"/>
      <c r="H21" s="128"/>
      <c r="I21" s="128"/>
      <c r="J21" s="128">
        <f t="shared" si="0"/>
        <v>0</v>
      </c>
      <c r="K21" s="127"/>
      <c r="L21" s="127"/>
      <c r="M21" s="128"/>
      <c r="N21" s="145"/>
      <c r="O21" s="22"/>
      <c r="P21" s="24"/>
      <c r="Q21" s="25"/>
      <c r="R21" s="26"/>
    </row>
    <row r="22" spans="1:18" ht="21" customHeight="1" thickBot="1">
      <c r="A22" s="30">
        <v>14</v>
      </c>
      <c r="B22" s="126"/>
      <c r="C22" s="139"/>
      <c r="D22" s="144"/>
      <c r="E22" s="127"/>
      <c r="F22" s="127"/>
      <c r="G22" s="127"/>
      <c r="H22" s="128"/>
      <c r="I22" s="128"/>
      <c r="J22" s="128">
        <f t="shared" si="0"/>
        <v>0</v>
      </c>
      <c r="K22" s="127"/>
      <c r="L22" s="127"/>
      <c r="M22" s="128"/>
      <c r="N22" s="145"/>
      <c r="O22" s="22"/>
      <c r="P22" s="24"/>
      <c r="Q22" s="25"/>
      <c r="R22" s="26"/>
    </row>
    <row r="23" spans="1:20" ht="21" customHeight="1" thickBot="1">
      <c r="A23" s="30">
        <v>15</v>
      </c>
      <c r="B23" s="126"/>
      <c r="C23" s="139"/>
      <c r="D23" s="144"/>
      <c r="E23" s="127"/>
      <c r="F23" s="127"/>
      <c r="G23" s="127"/>
      <c r="H23" s="128"/>
      <c r="I23" s="128"/>
      <c r="J23" s="128">
        <f t="shared" si="0"/>
        <v>0</v>
      </c>
      <c r="K23" s="127"/>
      <c r="L23" s="127"/>
      <c r="M23" s="128"/>
      <c r="N23" s="145"/>
      <c r="O23" s="22"/>
      <c r="P23" s="24"/>
      <c r="Q23" s="25"/>
      <c r="R23" s="26"/>
      <c r="T23" s="29"/>
    </row>
    <row r="24" spans="1:20" ht="21" customHeight="1" thickBot="1">
      <c r="A24" s="30">
        <v>16</v>
      </c>
      <c r="B24" s="126"/>
      <c r="C24" s="139"/>
      <c r="D24" s="144"/>
      <c r="E24" s="127"/>
      <c r="F24" s="127"/>
      <c r="G24" s="127"/>
      <c r="H24" s="128"/>
      <c r="I24" s="128"/>
      <c r="J24" s="128">
        <f t="shared" si="0"/>
        <v>0</v>
      </c>
      <c r="K24" s="127"/>
      <c r="L24" s="127"/>
      <c r="M24" s="128"/>
      <c r="N24" s="145"/>
      <c r="O24" s="22"/>
      <c r="P24" s="24"/>
      <c r="Q24" s="25"/>
      <c r="R24" s="26"/>
      <c r="T24" s="20"/>
    </row>
    <row r="25" spans="1:18" ht="21" customHeight="1" thickBot="1">
      <c r="A25" s="30">
        <v>17</v>
      </c>
      <c r="B25" s="126"/>
      <c r="C25" s="139"/>
      <c r="D25" s="144"/>
      <c r="E25" s="127"/>
      <c r="F25" s="127"/>
      <c r="G25" s="127"/>
      <c r="H25" s="128"/>
      <c r="I25" s="128"/>
      <c r="J25" s="128">
        <f t="shared" si="0"/>
        <v>0</v>
      </c>
      <c r="K25" s="127"/>
      <c r="L25" s="127"/>
      <c r="M25" s="128"/>
      <c r="N25" s="145"/>
      <c r="O25" s="22"/>
      <c r="P25" s="24"/>
      <c r="Q25" s="25"/>
      <c r="R25" s="26"/>
    </row>
    <row r="26" spans="1:18" ht="21" customHeight="1" thickBot="1">
      <c r="A26" s="30">
        <v>18</v>
      </c>
      <c r="B26" s="126"/>
      <c r="C26" s="139"/>
      <c r="D26" s="144"/>
      <c r="E26" s="127"/>
      <c r="F26" s="127"/>
      <c r="G26" s="127"/>
      <c r="H26" s="128"/>
      <c r="I26" s="128"/>
      <c r="J26" s="128">
        <f t="shared" si="0"/>
        <v>0</v>
      </c>
      <c r="K26" s="127"/>
      <c r="L26" s="127"/>
      <c r="M26" s="128"/>
      <c r="N26" s="145"/>
      <c r="O26" s="22"/>
      <c r="P26" s="24"/>
      <c r="Q26" s="25"/>
      <c r="R26" s="26"/>
    </row>
    <row r="27" spans="1:21" ht="21" customHeight="1" thickBot="1">
      <c r="A27" s="30">
        <v>19</v>
      </c>
      <c r="B27" s="126"/>
      <c r="C27" s="139"/>
      <c r="D27" s="144"/>
      <c r="E27" s="127"/>
      <c r="F27" s="127"/>
      <c r="G27" s="127"/>
      <c r="H27" s="128"/>
      <c r="I27" s="128"/>
      <c r="J27" s="128">
        <f t="shared" si="0"/>
        <v>0</v>
      </c>
      <c r="K27" s="127"/>
      <c r="L27" s="127"/>
      <c r="M27" s="128"/>
      <c r="N27" s="145"/>
      <c r="O27" s="22"/>
      <c r="P27" s="24"/>
      <c r="Q27" s="25"/>
      <c r="R27" s="26"/>
      <c r="U27" s="20"/>
    </row>
    <row r="28" spans="1:18" ht="21" customHeight="1" thickBot="1">
      <c r="A28" s="30">
        <v>20</v>
      </c>
      <c r="B28" s="126"/>
      <c r="C28" s="139"/>
      <c r="D28" s="144"/>
      <c r="E28" s="127"/>
      <c r="F28" s="127"/>
      <c r="G28" s="127"/>
      <c r="H28" s="128"/>
      <c r="I28" s="128"/>
      <c r="J28" s="128">
        <f t="shared" si="0"/>
        <v>0</v>
      </c>
      <c r="K28" s="127"/>
      <c r="L28" s="127"/>
      <c r="M28" s="128"/>
      <c r="N28" s="145"/>
      <c r="O28" s="22"/>
      <c r="P28" s="24"/>
      <c r="Q28" s="25"/>
      <c r="R28" s="26"/>
    </row>
    <row r="29" spans="1:18" ht="21" customHeight="1" thickBot="1">
      <c r="A29" s="30">
        <v>21</v>
      </c>
      <c r="B29" s="126"/>
      <c r="C29" s="139"/>
      <c r="D29" s="144"/>
      <c r="E29" s="127"/>
      <c r="F29" s="127"/>
      <c r="G29" s="127"/>
      <c r="H29" s="128"/>
      <c r="I29" s="128"/>
      <c r="J29" s="128">
        <f t="shared" si="0"/>
        <v>0</v>
      </c>
      <c r="K29" s="127"/>
      <c r="L29" s="127"/>
      <c r="M29" s="128"/>
      <c r="N29" s="145"/>
      <c r="O29" s="22"/>
      <c r="P29" s="24"/>
      <c r="Q29" s="25"/>
      <c r="R29" s="26"/>
    </row>
    <row r="30" spans="1:18" ht="21" customHeight="1" thickBot="1">
      <c r="A30" s="30">
        <v>22</v>
      </c>
      <c r="B30" s="126"/>
      <c r="C30" s="139"/>
      <c r="D30" s="144"/>
      <c r="E30" s="127"/>
      <c r="F30" s="127"/>
      <c r="G30" s="127"/>
      <c r="H30" s="128"/>
      <c r="I30" s="128"/>
      <c r="J30" s="128">
        <f t="shared" si="0"/>
        <v>0</v>
      </c>
      <c r="K30" s="127"/>
      <c r="L30" s="127"/>
      <c r="M30" s="128"/>
      <c r="N30" s="145"/>
      <c r="O30" s="22"/>
      <c r="P30" s="24"/>
      <c r="Q30" s="25"/>
      <c r="R30" s="26"/>
    </row>
    <row r="31" spans="1:18" ht="21" customHeight="1" thickBot="1">
      <c r="A31" s="30">
        <v>23</v>
      </c>
      <c r="B31" s="126"/>
      <c r="C31" s="139"/>
      <c r="D31" s="144"/>
      <c r="E31" s="127"/>
      <c r="F31" s="127"/>
      <c r="G31" s="127"/>
      <c r="H31" s="128"/>
      <c r="I31" s="128"/>
      <c r="J31" s="128">
        <f t="shared" si="0"/>
        <v>0</v>
      </c>
      <c r="K31" s="127"/>
      <c r="L31" s="127"/>
      <c r="M31" s="128"/>
      <c r="N31" s="145"/>
      <c r="O31" s="22"/>
      <c r="P31" s="24"/>
      <c r="Q31" s="25"/>
      <c r="R31" s="26"/>
    </row>
    <row r="32" spans="1:19" ht="21" customHeight="1" thickBot="1">
      <c r="A32" s="30">
        <v>24</v>
      </c>
      <c r="B32" s="126"/>
      <c r="C32" s="139"/>
      <c r="D32" s="144"/>
      <c r="E32" s="127"/>
      <c r="F32" s="127"/>
      <c r="G32" s="127"/>
      <c r="H32" s="128"/>
      <c r="I32" s="128"/>
      <c r="J32" s="128">
        <f t="shared" si="0"/>
        <v>0</v>
      </c>
      <c r="K32" s="127"/>
      <c r="L32" s="127"/>
      <c r="M32" s="128"/>
      <c r="N32" s="145"/>
      <c r="O32" s="22"/>
      <c r="P32" s="24"/>
      <c r="Q32" s="25"/>
      <c r="R32" s="26"/>
      <c r="S32" s="28"/>
    </row>
    <row r="33" spans="1:18" ht="21" customHeight="1" thickBot="1">
      <c r="A33" s="30">
        <v>25</v>
      </c>
      <c r="B33" s="126"/>
      <c r="C33" s="139"/>
      <c r="D33" s="144"/>
      <c r="E33" s="127"/>
      <c r="F33" s="127"/>
      <c r="G33" s="127"/>
      <c r="H33" s="128"/>
      <c r="I33" s="128"/>
      <c r="J33" s="128">
        <f t="shared" si="0"/>
        <v>0</v>
      </c>
      <c r="K33" s="127"/>
      <c r="L33" s="127"/>
      <c r="M33" s="128"/>
      <c r="N33" s="145"/>
      <c r="O33" s="22"/>
      <c r="P33" s="24"/>
      <c r="Q33" s="25"/>
      <c r="R33" s="26"/>
    </row>
    <row r="34" spans="1:18" ht="21" customHeight="1" thickBot="1">
      <c r="A34" s="30">
        <v>26</v>
      </c>
      <c r="B34" s="126"/>
      <c r="C34" s="139"/>
      <c r="D34" s="144"/>
      <c r="E34" s="127"/>
      <c r="F34" s="127"/>
      <c r="G34" s="127"/>
      <c r="H34" s="128"/>
      <c r="I34" s="128"/>
      <c r="J34" s="128">
        <f t="shared" si="0"/>
        <v>0</v>
      </c>
      <c r="K34" s="127"/>
      <c r="L34" s="127"/>
      <c r="M34" s="128"/>
      <c r="N34" s="145"/>
      <c r="O34" s="22"/>
      <c r="P34" s="24"/>
      <c r="Q34" s="25"/>
      <c r="R34" s="26"/>
    </row>
    <row r="35" spans="1:19" ht="21" customHeight="1" thickBot="1">
      <c r="A35" s="30">
        <v>27</v>
      </c>
      <c r="B35" s="126"/>
      <c r="C35" s="139"/>
      <c r="D35" s="144"/>
      <c r="E35" s="127"/>
      <c r="F35" s="127"/>
      <c r="G35" s="127"/>
      <c r="H35" s="128"/>
      <c r="I35" s="128"/>
      <c r="J35" s="128">
        <f t="shared" si="0"/>
        <v>0</v>
      </c>
      <c r="K35" s="127"/>
      <c r="L35" s="127"/>
      <c r="M35" s="128"/>
      <c r="N35" s="145"/>
      <c r="O35" s="22"/>
      <c r="P35" s="24"/>
      <c r="Q35" s="25"/>
      <c r="R35" s="26"/>
      <c r="S35" s="31"/>
    </row>
    <row r="36" spans="1:18" ht="21" customHeight="1" thickBot="1">
      <c r="A36" s="30">
        <v>28</v>
      </c>
      <c r="B36" s="126"/>
      <c r="C36" s="139"/>
      <c r="D36" s="144"/>
      <c r="E36" s="127"/>
      <c r="F36" s="127"/>
      <c r="G36" s="127"/>
      <c r="H36" s="128"/>
      <c r="I36" s="128"/>
      <c r="J36" s="128">
        <f t="shared" si="0"/>
        <v>0</v>
      </c>
      <c r="K36" s="127"/>
      <c r="L36" s="127"/>
      <c r="M36" s="128"/>
      <c r="N36" s="145"/>
      <c r="O36" s="22"/>
      <c r="P36" s="24"/>
      <c r="Q36" s="25"/>
      <c r="R36" s="26"/>
    </row>
    <row r="37" spans="1:18" ht="21" customHeight="1" thickBot="1">
      <c r="A37" s="30">
        <v>29</v>
      </c>
      <c r="B37" s="126"/>
      <c r="C37" s="139"/>
      <c r="D37" s="144"/>
      <c r="E37" s="127"/>
      <c r="F37" s="127"/>
      <c r="G37" s="127"/>
      <c r="H37" s="128"/>
      <c r="I37" s="128"/>
      <c r="J37" s="128">
        <f t="shared" si="0"/>
        <v>0</v>
      </c>
      <c r="K37" s="127"/>
      <c r="L37" s="127"/>
      <c r="M37" s="128"/>
      <c r="N37" s="145"/>
      <c r="O37" s="22"/>
      <c r="P37" s="24"/>
      <c r="Q37" s="25"/>
      <c r="R37" s="26"/>
    </row>
    <row r="38" spans="1:18" ht="21" customHeight="1" thickBot="1">
      <c r="A38" s="30">
        <v>30</v>
      </c>
      <c r="B38" s="126"/>
      <c r="C38" s="139"/>
      <c r="D38" s="144"/>
      <c r="E38" s="127"/>
      <c r="F38" s="127"/>
      <c r="G38" s="127"/>
      <c r="H38" s="128"/>
      <c r="I38" s="128"/>
      <c r="J38" s="128">
        <f t="shared" si="0"/>
        <v>0</v>
      </c>
      <c r="K38" s="127"/>
      <c r="L38" s="127"/>
      <c r="M38" s="128"/>
      <c r="N38" s="145"/>
      <c r="O38" s="22"/>
      <c r="P38" s="24"/>
      <c r="Q38" s="25"/>
      <c r="R38" s="26"/>
    </row>
    <row r="39" spans="1:21" ht="21" customHeight="1" thickBot="1">
      <c r="A39" s="136">
        <v>31</v>
      </c>
      <c r="B39" s="126"/>
      <c r="C39" s="139"/>
      <c r="D39" s="144"/>
      <c r="E39" s="127"/>
      <c r="F39" s="127"/>
      <c r="G39" s="127"/>
      <c r="H39" s="128"/>
      <c r="I39" s="128"/>
      <c r="J39" s="128">
        <f t="shared" si="0"/>
        <v>0</v>
      </c>
      <c r="K39" s="127"/>
      <c r="L39" s="127"/>
      <c r="M39" s="128"/>
      <c r="N39" s="145"/>
      <c r="O39" s="56"/>
      <c r="P39" s="33"/>
      <c r="Q39" s="34"/>
      <c r="R39" s="35"/>
      <c r="U39" s="36"/>
    </row>
    <row r="40" spans="1:19" ht="21" customHeight="1" thickBot="1">
      <c r="A40" s="137" t="s">
        <v>12</v>
      </c>
      <c r="B40" s="37"/>
      <c r="C40" s="137"/>
      <c r="D40" s="146"/>
      <c r="E40" s="147"/>
      <c r="F40" s="147"/>
      <c r="G40" s="147"/>
      <c r="H40" s="148">
        <f aca="true" t="shared" si="1" ref="H40:M40">SUM(H9:H39)</f>
        <v>15.55</v>
      </c>
      <c r="I40" s="148">
        <f t="shared" si="1"/>
        <v>1.2</v>
      </c>
      <c r="J40" s="148">
        <f t="shared" si="1"/>
        <v>15.55</v>
      </c>
      <c r="K40" s="148">
        <f t="shared" si="1"/>
        <v>0</v>
      </c>
      <c r="L40" s="148">
        <f t="shared" si="1"/>
        <v>0</v>
      </c>
      <c r="M40" s="148">
        <f t="shared" si="1"/>
        <v>0</v>
      </c>
      <c r="N40" s="149"/>
      <c r="O40" s="57"/>
      <c r="P40" s="38"/>
      <c r="Q40" s="38"/>
      <c r="R40" s="39"/>
      <c r="S40" s="40"/>
    </row>
    <row r="41" spans="1:18" s="43" customFormat="1" ht="21" customHeight="1">
      <c r="A41" s="41" t="s">
        <v>13</v>
      </c>
      <c r="B41" s="41"/>
      <c r="C41" s="41"/>
      <c r="D41" s="42"/>
      <c r="R41" s="44"/>
    </row>
    <row r="42" spans="1:18" ht="21" customHeight="1" thickBot="1">
      <c r="A42" s="41" t="s">
        <v>14</v>
      </c>
      <c r="B42" s="41"/>
      <c r="C42" s="41"/>
      <c r="R42" s="44"/>
    </row>
    <row r="43" spans="1:18" ht="21" customHeight="1" thickBot="1">
      <c r="A43" s="45" t="s">
        <v>15</v>
      </c>
      <c r="B43" s="45"/>
      <c r="C43" s="45"/>
      <c r="D43" s="46" t="s">
        <v>16</v>
      </c>
      <c r="E43" s="47"/>
      <c r="F43" s="47"/>
      <c r="G43" s="47"/>
      <c r="H43" s="47"/>
      <c r="I43" s="49">
        <v>7.5</v>
      </c>
      <c r="J43" s="47"/>
      <c r="K43" s="172"/>
      <c r="L43" s="172"/>
      <c r="M43" s="172"/>
      <c r="N43" s="172"/>
      <c r="O43" s="172"/>
      <c r="P43" s="172"/>
      <c r="Q43" s="172"/>
      <c r="R43" s="172"/>
    </row>
    <row r="44" spans="1:18" ht="21" customHeight="1" thickBot="1">
      <c r="A44" s="21">
        <v>1</v>
      </c>
      <c r="B44" s="21"/>
      <c r="C44" s="21"/>
      <c r="D44" s="48" t="s">
        <v>17</v>
      </c>
      <c r="E44" s="48"/>
      <c r="F44" s="48"/>
      <c r="G44" s="48"/>
      <c r="H44" s="48"/>
      <c r="I44" s="129">
        <f>J40</f>
        <v>15.55</v>
      </c>
      <c r="J44" s="48"/>
      <c r="K44" s="173"/>
      <c r="L44" s="173"/>
      <c r="M44" s="173"/>
      <c r="N44" s="173"/>
      <c r="O44" s="173"/>
      <c r="P44" s="173"/>
      <c r="Q44" s="173"/>
      <c r="R44" s="173"/>
    </row>
    <row r="45" spans="1:18" ht="21" customHeight="1" thickBot="1">
      <c r="A45" s="21">
        <v>2</v>
      </c>
      <c r="B45" s="21"/>
      <c r="C45" s="21"/>
      <c r="D45" s="48" t="s">
        <v>18</v>
      </c>
      <c r="E45" s="48"/>
      <c r="F45" s="48"/>
      <c r="G45" s="48"/>
      <c r="H45" s="48"/>
      <c r="I45" s="129">
        <f>M40</f>
        <v>0</v>
      </c>
      <c r="J45" s="48"/>
      <c r="K45" s="173"/>
      <c r="L45" s="173"/>
      <c r="M45" s="173"/>
      <c r="N45" s="173"/>
      <c r="O45" s="173"/>
      <c r="P45" s="173"/>
      <c r="Q45" s="173"/>
      <c r="R45" s="173"/>
    </row>
    <row r="46" spans="1:18" ht="21" customHeight="1" thickBot="1">
      <c r="A46" s="21">
        <v>3</v>
      </c>
      <c r="B46" s="21"/>
      <c r="C46" s="21"/>
      <c r="D46" s="48" t="s">
        <v>19</v>
      </c>
      <c r="E46"/>
      <c r="F46"/>
      <c r="G46"/>
      <c r="H46"/>
      <c r="I46" s="130">
        <f>I44+I45</f>
        <v>15.55</v>
      </c>
      <c r="J46"/>
      <c r="K46" s="173"/>
      <c r="L46" s="173"/>
      <c r="M46" s="173"/>
      <c r="N46" s="173"/>
      <c r="O46" s="173"/>
      <c r="P46" s="173"/>
      <c r="Q46" s="173"/>
      <c r="R46" s="173"/>
    </row>
    <row r="47" spans="1:18" ht="21" customHeight="1" thickBot="1">
      <c r="A47" s="21">
        <v>4</v>
      </c>
      <c r="B47" s="21"/>
      <c r="C47" s="21"/>
      <c r="D47" s="50" t="s">
        <v>20</v>
      </c>
      <c r="E47" s="51"/>
      <c r="F47" s="51"/>
      <c r="G47" s="51"/>
      <c r="H47" s="51"/>
      <c r="I47" s="161">
        <f>I43*J47</f>
        <v>157.5</v>
      </c>
      <c r="J47" s="51">
        <v>21</v>
      </c>
      <c r="K47" s="173"/>
      <c r="L47" s="173"/>
      <c r="M47" s="173"/>
      <c r="N47" s="173"/>
      <c r="O47" s="173"/>
      <c r="P47" s="173"/>
      <c r="Q47" s="173"/>
      <c r="R47" s="173"/>
    </row>
    <row r="48" spans="1:18" ht="21" customHeight="1" thickBot="1">
      <c r="A48" s="52">
        <v>5</v>
      </c>
      <c r="B48" s="52"/>
      <c r="C48" s="52"/>
      <c r="D48" s="122" t="s">
        <v>21</v>
      </c>
      <c r="E48" s="117"/>
      <c r="F48" s="117"/>
      <c r="G48" s="117"/>
      <c r="H48" s="117"/>
      <c r="I48" s="131">
        <f>I46-I47</f>
        <v>-141.95</v>
      </c>
      <c r="J48" s="123"/>
      <c r="K48" s="173"/>
      <c r="L48" s="173"/>
      <c r="M48" s="173"/>
      <c r="N48" s="173"/>
      <c r="O48" s="173"/>
      <c r="P48" s="173"/>
      <c r="Q48" s="173"/>
      <c r="R48" s="173"/>
    </row>
    <row r="49" spans="1:18" ht="21" customHeight="1" thickBot="1">
      <c r="A49" s="52">
        <v>6</v>
      </c>
      <c r="B49" s="52"/>
      <c r="C49" s="52"/>
      <c r="D49" s="122" t="s">
        <v>22</v>
      </c>
      <c r="E49" s="117"/>
      <c r="F49" s="117"/>
      <c r="G49" s="117"/>
      <c r="H49" s="117"/>
      <c r="I49" s="132">
        <v>0</v>
      </c>
      <c r="J49" s="123"/>
      <c r="K49" s="173"/>
      <c r="L49" s="173"/>
      <c r="M49" s="173"/>
      <c r="N49" s="173"/>
      <c r="O49" s="173"/>
      <c r="P49" s="173"/>
      <c r="Q49" s="173"/>
      <c r="R49" s="173"/>
    </row>
    <row r="50" spans="1:18" ht="21" customHeight="1" thickBot="1">
      <c r="A50" s="32">
        <v>7</v>
      </c>
      <c r="B50" s="32"/>
      <c r="C50" s="32"/>
      <c r="D50" s="119" t="s">
        <v>23</v>
      </c>
      <c r="E50" s="120"/>
      <c r="F50" s="120"/>
      <c r="G50" s="120"/>
      <c r="H50" s="160"/>
      <c r="I50" s="132">
        <v>0</v>
      </c>
      <c r="J50" s="121"/>
      <c r="K50" s="132"/>
      <c r="L50" s="49"/>
      <c r="M50" s="125"/>
      <c r="N50" s="125" t="s">
        <v>24</v>
      </c>
      <c r="O50" s="125"/>
      <c r="P50" s="168" t="s">
        <v>25</v>
      </c>
      <c r="Q50" s="168"/>
      <c r="R50" s="49"/>
    </row>
  </sheetData>
  <sheetProtection selectLockedCells="1" selectUnlockedCells="1"/>
  <mergeCells count="12">
    <mergeCell ref="A6:A8"/>
    <mergeCell ref="B6:C6"/>
    <mergeCell ref="D6:L6"/>
    <mergeCell ref="M6:N6"/>
    <mergeCell ref="O6:Q7"/>
    <mergeCell ref="P50:Q50"/>
    <mergeCell ref="D7:J7"/>
    <mergeCell ref="K43:R43"/>
    <mergeCell ref="K44:R49"/>
    <mergeCell ref="R6:R8"/>
    <mergeCell ref="M7:N7"/>
    <mergeCell ref="K7:L7"/>
  </mergeCells>
  <printOptions/>
  <pageMargins left="0.7" right="0.7" top="0.7875" bottom="0.7875" header="0.5118055555555555" footer="0.5118055555555555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zoomScalePageLayoutView="0" workbookViewId="0" topLeftCell="B19">
      <selection activeCell="H27" sqref="H27"/>
    </sheetView>
  </sheetViews>
  <sheetFormatPr defaultColWidth="9.140625" defaultRowHeight="15"/>
  <cols>
    <col min="1" max="1" width="13.00390625" style="0" customWidth="1"/>
    <col min="2" max="2" width="31.00390625" style="0" customWidth="1"/>
    <col min="3" max="6" width="13.7109375" style="0" customWidth="1"/>
    <col min="7" max="7" width="11.7109375" style="0" customWidth="1"/>
    <col min="8" max="8" width="13.7109375" style="0" customWidth="1"/>
    <col min="9" max="9" width="7.8515625" style="0" customWidth="1"/>
    <col min="10" max="12" width="23.57421875" style="0" customWidth="1"/>
  </cols>
  <sheetData>
    <row r="1" spans="1:9" ht="20.25">
      <c r="A1" s="59" t="s">
        <v>26</v>
      </c>
      <c r="B1" s="59" t="s">
        <v>27</v>
      </c>
      <c r="C1" s="59" t="s">
        <v>7</v>
      </c>
      <c r="D1" s="59" t="s">
        <v>8</v>
      </c>
      <c r="E1" s="59" t="s">
        <v>7</v>
      </c>
      <c r="F1" s="59" t="s">
        <v>8</v>
      </c>
      <c r="G1" s="60" t="s">
        <v>6</v>
      </c>
      <c r="H1" s="60">
        <v>2211</v>
      </c>
      <c r="I1" s="58"/>
    </row>
    <row r="2" spans="1:9" ht="20.25">
      <c r="A2" s="59" t="s">
        <v>62</v>
      </c>
      <c r="B2" s="59" t="s">
        <v>62</v>
      </c>
      <c r="C2" s="59" t="s">
        <v>62</v>
      </c>
      <c r="D2" s="59" t="s">
        <v>62</v>
      </c>
      <c r="E2" s="59" t="s">
        <v>62</v>
      </c>
      <c r="F2" s="59" t="s">
        <v>62</v>
      </c>
      <c r="G2" s="60" t="s">
        <v>62</v>
      </c>
      <c r="H2" s="60"/>
      <c r="I2" s="58"/>
    </row>
    <row r="3" spans="1:9" ht="20.25">
      <c r="A3" s="61" t="s">
        <v>28</v>
      </c>
      <c r="B3" s="62" t="s">
        <v>29</v>
      </c>
      <c r="C3" s="63">
        <v>0.25</v>
      </c>
      <c r="D3" s="64">
        <v>0.4583333333333333</v>
      </c>
      <c r="E3" s="64">
        <v>0.47916666666666663</v>
      </c>
      <c r="F3" s="63">
        <v>0.5520833333333333</v>
      </c>
      <c r="G3" s="124">
        <f>((F3-C3)-(E3-D3))*24</f>
        <v>6.749999999999998</v>
      </c>
      <c r="H3" s="65"/>
      <c r="I3" s="58">
        <v>8</v>
      </c>
    </row>
    <row r="4" spans="1:9" ht="20.25">
      <c r="A4" s="61" t="s">
        <v>30</v>
      </c>
      <c r="B4" s="62" t="s">
        <v>29</v>
      </c>
      <c r="C4" s="63">
        <v>0.46527777777777773</v>
      </c>
      <c r="D4" s="64">
        <v>0.5416666666666666</v>
      </c>
      <c r="E4" s="64">
        <v>0.5625</v>
      </c>
      <c r="F4" s="63">
        <v>0.7916666666666666</v>
      </c>
      <c r="G4" s="124">
        <f>((F4-C4)-(E4-D4))*24</f>
        <v>7.333333333333332</v>
      </c>
      <c r="H4" s="65"/>
      <c r="I4" s="58">
        <v>9</v>
      </c>
    </row>
    <row r="5" spans="1:9" ht="20.25">
      <c r="A5" s="61"/>
      <c r="B5" s="62" t="s">
        <v>29</v>
      </c>
      <c r="C5" s="63">
        <v>0.7916666666666666</v>
      </c>
      <c r="D5" s="64"/>
      <c r="E5" s="64"/>
      <c r="F5" s="64">
        <v>0.9166666666666666</v>
      </c>
      <c r="G5" s="124">
        <f>((F5-C5)-(E5-D5))*24</f>
        <v>3</v>
      </c>
      <c r="H5" s="65"/>
      <c r="I5" s="58"/>
    </row>
    <row r="6" spans="1:9" ht="20.25">
      <c r="A6" s="70" t="s">
        <v>28</v>
      </c>
      <c r="B6" s="71" t="s">
        <v>31</v>
      </c>
      <c r="C6" s="72">
        <v>0.23958333333333334</v>
      </c>
      <c r="D6" s="73">
        <v>0.4583333333333333</v>
      </c>
      <c r="E6" s="73">
        <v>0.47916666666666663</v>
      </c>
      <c r="F6" s="72">
        <v>0.5708333333333333</v>
      </c>
      <c r="G6" s="124">
        <f>((F6-C6)-(E6-D6))*24</f>
        <v>7.449999999999999</v>
      </c>
      <c r="H6" s="74"/>
      <c r="I6" s="75"/>
    </row>
    <row r="7" spans="1:9" ht="20.25">
      <c r="A7" s="70" t="s">
        <v>30</v>
      </c>
      <c r="B7" s="71" t="s">
        <v>31</v>
      </c>
      <c r="C7" s="72">
        <v>0.46875</v>
      </c>
      <c r="D7" s="73">
        <v>0.5416666666666666</v>
      </c>
      <c r="E7" s="73">
        <v>0.5625</v>
      </c>
      <c r="F7" s="72">
        <v>0.7916666666666666</v>
      </c>
      <c r="G7" s="124">
        <f aca="true" t="shared" si="0" ref="G7:G15">((F7-C7)-(E7-D7))*24</f>
        <v>7.249999999999998</v>
      </c>
      <c r="H7" s="74"/>
      <c r="I7" s="58"/>
    </row>
    <row r="8" spans="1:9" ht="20.25">
      <c r="A8" s="76" t="s">
        <v>32</v>
      </c>
      <c r="B8" s="77" t="s">
        <v>33</v>
      </c>
      <c r="C8" s="78">
        <v>0.2708333333333333</v>
      </c>
      <c r="D8" s="79">
        <v>0.4166666666666667</v>
      </c>
      <c r="E8" s="79">
        <v>0.4375</v>
      </c>
      <c r="F8" s="78">
        <v>0.575</v>
      </c>
      <c r="G8" s="124">
        <f t="shared" si="0"/>
        <v>6.8</v>
      </c>
      <c r="H8" s="81"/>
      <c r="I8" s="58"/>
    </row>
    <row r="9" spans="1:9" ht="20.25">
      <c r="A9" s="76" t="s">
        <v>34</v>
      </c>
      <c r="B9" s="77" t="s">
        <v>33</v>
      </c>
      <c r="C9" s="78">
        <v>0.5625</v>
      </c>
      <c r="D9" s="78"/>
      <c r="E9" s="78"/>
      <c r="F9" s="78">
        <v>0.7604166666666666</v>
      </c>
      <c r="G9" s="124">
        <f t="shared" si="0"/>
        <v>4.749999999999999</v>
      </c>
      <c r="H9" s="81"/>
      <c r="I9" s="58"/>
    </row>
    <row r="10" spans="1:10" ht="20.25">
      <c r="A10" s="76" t="s">
        <v>35</v>
      </c>
      <c r="B10" s="77" t="s">
        <v>33</v>
      </c>
      <c r="C10" s="78">
        <v>0.3229166666666667</v>
      </c>
      <c r="D10" s="79">
        <v>0.4923611111111111</v>
      </c>
      <c r="E10" s="79">
        <v>0.5555555555555555</v>
      </c>
      <c r="F10" s="78">
        <v>0.7638888888888888</v>
      </c>
      <c r="G10" s="124">
        <f t="shared" si="0"/>
        <v>9.066666666666666</v>
      </c>
      <c r="H10" s="80">
        <v>1.02</v>
      </c>
      <c r="I10" s="58"/>
      <c r="J10" s="118">
        <f>((F10-C10)-(E10-D10))*24</f>
        <v>9.066666666666666</v>
      </c>
    </row>
    <row r="11" spans="1:9" ht="20.25">
      <c r="A11" s="82" t="s">
        <v>36</v>
      </c>
      <c r="B11" s="77" t="s">
        <v>33</v>
      </c>
      <c r="C11" s="78">
        <v>0.32083333333333336</v>
      </c>
      <c r="D11" s="78"/>
      <c r="E11" s="78"/>
      <c r="F11" s="78">
        <v>0.5208333333333334</v>
      </c>
      <c r="G11" s="124">
        <f t="shared" si="0"/>
        <v>4.800000000000001</v>
      </c>
      <c r="H11" s="80"/>
      <c r="I11" s="58"/>
    </row>
    <row r="12" spans="1:9" ht="20.25">
      <c r="A12" s="83" t="s">
        <v>32</v>
      </c>
      <c r="B12" s="84" t="s">
        <v>37</v>
      </c>
      <c r="C12" s="85">
        <v>0.2708333333333333</v>
      </c>
      <c r="D12" s="86">
        <v>0.4166666666666667</v>
      </c>
      <c r="E12" s="86">
        <v>0.4375</v>
      </c>
      <c r="F12" s="85">
        <v>0.575</v>
      </c>
      <c r="G12" s="124">
        <f t="shared" si="0"/>
        <v>6.8</v>
      </c>
      <c r="H12" s="87"/>
      <c r="I12" s="58"/>
    </row>
    <row r="13" spans="1:9" ht="20.25">
      <c r="A13" s="83" t="s">
        <v>34</v>
      </c>
      <c r="B13" s="84" t="s">
        <v>37</v>
      </c>
      <c r="C13" s="85">
        <v>0.5416666666666666</v>
      </c>
      <c r="D13" s="85"/>
      <c r="E13" s="85"/>
      <c r="F13" s="85">
        <v>0.7638888888888888</v>
      </c>
      <c r="G13" s="124">
        <f t="shared" si="0"/>
        <v>5.333333333333333</v>
      </c>
      <c r="H13" s="87"/>
      <c r="I13" s="58"/>
    </row>
    <row r="14" spans="1:9" ht="20.25">
      <c r="A14" s="83" t="s">
        <v>35</v>
      </c>
      <c r="B14" s="84" t="s">
        <v>37</v>
      </c>
      <c r="C14" s="85">
        <v>0.3229166666666667</v>
      </c>
      <c r="D14" s="86">
        <v>0.4923611111111111</v>
      </c>
      <c r="E14" s="86">
        <v>0.5555555555555555</v>
      </c>
      <c r="F14" s="85">
        <v>0.7638888888888888</v>
      </c>
      <c r="G14" s="124">
        <f t="shared" si="0"/>
        <v>9.066666666666666</v>
      </c>
      <c r="H14" s="87"/>
      <c r="I14" s="58"/>
    </row>
    <row r="15" spans="1:9" ht="20.25">
      <c r="A15" s="88" t="s">
        <v>38</v>
      </c>
      <c r="B15" s="89" t="s">
        <v>39</v>
      </c>
      <c r="C15" s="90">
        <v>0.2708333333333333</v>
      </c>
      <c r="D15" s="91">
        <v>0.4375</v>
      </c>
      <c r="E15" s="91">
        <v>0.4583333333333333</v>
      </c>
      <c r="F15" s="90">
        <v>0.625</v>
      </c>
      <c r="G15" s="124">
        <f t="shared" si="0"/>
        <v>8</v>
      </c>
      <c r="H15" s="92"/>
      <c r="I15" s="58"/>
    </row>
    <row r="16" spans="1:9" ht="20.25">
      <c r="A16" s="88" t="s">
        <v>40</v>
      </c>
      <c r="B16" s="89" t="s">
        <v>39</v>
      </c>
      <c r="C16" s="90">
        <v>0.5625</v>
      </c>
      <c r="D16" s="90"/>
      <c r="E16" s="90"/>
      <c r="F16" s="90">
        <v>0.7569444444444444</v>
      </c>
      <c r="G16" s="124">
        <f>((F16-C16)-(E16-D16))*24</f>
        <v>4.666666666666666</v>
      </c>
      <c r="H16" s="92"/>
      <c r="I16" s="58"/>
    </row>
    <row r="17" spans="1:9" ht="20.25">
      <c r="A17" s="88" t="s">
        <v>41</v>
      </c>
      <c r="B17" s="89" t="s">
        <v>39</v>
      </c>
      <c r="C17" s="90">
        <v>0.4166666666666667</v>
      </c>
      <c r="D17" s="91">
        <v>0.5625</v>
      </c>
      <c r="E17" s="91">
        <v>0.5833333333333334</v>
      </c>
      <c r="F17" s="90">
        <v>0.7708333333333334</v>
      </c>
      <c r="G17" s="124">
        <f>((F17-C17)-(E17-D17))*24</f>
        <v>8</v>
      </c>
      <c r="H17" s="92"/>
      <c r="I17" s="58"/>
    </row>
    <row r="18" spans="1:9" ht="20.25">
      <c r="A18" s="88" t="s">
        <v>42</v>
      </c>
      <c r="B18" s="89" t="s">
        <v>39</v>
      </c>
      <c r="C18" s="90">
        <v>0.4166666666666667</v>
      </c>
      <c r="D18" s="91">
        <v>0.5625</v>
      </c>
      <c r="E18" s="91">
        <v>0.5833333333333334</v>
      </c>
      <c r="F18" s="90">
        <v>0.7708333333333334</v>
      </c>
      <c r="G18" s="124">
        <f>((F18-C18)-(E18-D18))*24</f>
        <v>8</v>
      </c>
      <c r="H18" s="92"/>
      <c r="I18" s="58"/>
    </row>
    <row r="19" spans="1:9" ht="20.25">
      <c r="A19" s="93" t="s">
        <v>43</v>
      </c>
      <c r="B19" s="89" t="s">
        <v>39</v>
      </c>
      <c r="C19" s="90">
        <v>0.3263888888888889</v>
      </c>
      <c r="D19" s="90"/>
      <c r="E19" s="90"/>
      <c r="F19" s="90">
        <v>0.5152777777777777</v>
      </c>
      <c r="G19" s="124">
        <f>((F19-C19)-(E19-D19))*24</f>
        <v>4.533333333333331</v>
      </c>
      <c r="H19" s="92"/>
      <c r="I19" s="58"/>
    </row>
    <row r="20" spans="1:9" ht="20.25">
      <c r="A20" s="94" t="s">
        <v>38</v>
      </c>
      <c r="B20" s="95" t="s">
        <v>44</v>
      </c>
      <c r="C20" s="96">
        <v>0.2708333333333333</v>
      </c>
      <c r="D20" s="97">
        <v>0.4375</v>
      </c>
      <c r="E20" s="97">
        <v>0.4583333333333333</v>
      </c>
      <c r="F20" s="96">
        <v>0.6388888888888888</v>
      </c>
      <c r="G20" s="124">
        <f>((F20-C20)-(E20-D20))*24</f>
        <v>8.333333333333332</v>
      </c>
      <c r="H20" s="98"/>
      <c r="I20" s="58"/>
    </row>
    <row r="21" spans="1:9" ht="20.25">
      <c r="A21" s="94" t="s">
        <v>40</v>
      </c>
      <c r="B21" s="95" t="s">
        <v>44</v>
      </c>
      <c r="C21" s="96">
        <v>0.5555555555555555</v>
      </c>
      <c r="D21" s="96"/>
      <c r="E21" s="96"/>
      <c r="F21" s="96">
        <v>0.7604166666666666</v>
      </c>
      <c r="G21" s="124">
        <f aca="true" t="shared" si="1" ref="G21:G29">((F21-C21)-(E21-D21))*24</f>
        <v>4.916666666666668</v>
      </c>
      <c r="H21" s="98"/>
      <c r="I21" s="58"/>
    </row>
    <row r="22" spans="1:9" ht="20.25">
      <c r="A22" s="94" t="s">
        <v>41</v>
      </c>
      <c r="B22" s="95" t="s">
        <v>44</v>
      </c>
      <c r="C22" s="96">
        <v>0.40625</v>
      </c>
      <c r="D22" s="97">
        <v>0.5625</v>
      </c>
      <c r="E22" s="97">
        <v>0.5833333333333334</v>
      </c>
      <c r="F22" s="96">
        <v>0.7743055555555556</v>
      </c>
      <c r="G22" s="124">
        <f t="shared" si="1"/>
        <v>8.333333333333332</v>
      </c>
      <c r="H22" s="98"/>
      <c r="I22" s="58"/>
    </row>
    <row r="23" spans="1:9" ht="20.25">
      <c r="A23" s="94" t="s">
        <v>42</v>
      </c>
      <c r="B23" s="95" t="s">
        <v>44</v>
      </c>
      <c r="C23" s="96">
        <v>0.40625</v>
      </c>
      <c r="D23" s="97">
        <v>0.5625</v>
      </c>
      <c r="E23" s="97">
        <v>0.5833333333333334</v>
      </c>
      <c r="F23" s="96">
        <v>0.7743055555555556</v>
      </c>
      <c r="G23" s="124">
        <f t="shared" si="1"/>
        <v>8.333333333333332</v>
      </c>
      <c r="H23" s="98"/>
      <c r="I23" s="58"/>
    </row>
    <row r="24" spans="1:9" ht="20.25">
      <c r="A24" s="99" t="s">
        <v>45</v>
      </c>
      <c r="B24" s="95" t="s">
        <v>44</v>
      </c>
      <c r="C24" s="96">
        <v>0.3263888888888889</v>
      </c>
      <c r="D24" s="96"/>
      <c r="E24" s="96"/>
      <c r="F24" s="96">
        <v>0.5173611111111112</v>
      </c>
      <c r="G24" s="124">
        <f t="shared" si="1"/>
        <v>4.583333333333334</v>
      </c>
      <c r="H24" s="98"/>
      <c r="I24" s="58"/>
    </row>
    <row r="25" spans="1:9" ht="20.25">
      <c r="A25" s="100" t="s">
        <v>46</v>
      </c>
      <c r="B25" s="101" t="s">
        <v>47</v>
      </c>
      <c r="C25" s="102">
        <v>0.2708333333333333</v>
      </c>
      <c r="D25" s="103">
        <v>0.4166666666666667</v>
      </c>
      <c r="E25" s="103">
        <v>0.4375</v>
      </c>
      <c r="F25" s="102">
        <v>0.5763888888888888</v>
      </c>
      <c r="G25" s="124">
        <f t="shared" si="1"/>
        <v>6.833333333333333</v>
      </c>
      <c r="H25" s="104"/>
      <c r="I25" s="58"/>
    </row>
    <row r="26" spans="1:9" ht="20.25">
      <c r="A26" s="100" t="s">
        <v>48</v>
      </c>
      <c r="B26" s="101" t="s">
        <v>47</v>
      </c>
      <c r="C26" s="102">
        <v>0.5659722222222222</v>
      </c>
      <c r="D26" s="102"/>
      <c r="E26" s="102"/>
      <c r="F26" s="102">
        <v>0.7708333333333334</v>
      </c>
      <c r="G26" s="124">
        <f t="shared" si="1"/>
        <v>4.916666666666668</v>
      </c>
      <c r="H26" s="104"/>
      <c r="I26" s="58"/>
    </row>
    <row r="27" spans="1:9" ht="20.25">
      <c r="A27" s="100" t="s">
        <v>49</v>
      </c>
      <c r="B27" s="101" t="s">
        <v>47</v>
      </c>
      <c r="C27" s="102">
        <v>0.3229166666666667</v>
      </c>
      <c r="D27" s="103">
        <v>0.5</v>
      </c>
      <c r="E27" s="103">
        <v>0.5729166666666666</v>
      </c>
      <c r="F27" s="102">
        <v>0.7604166666666666</v>
      </c>
      <c r="G27" s="124">
        <f t="shared" si="1"/>
        <v>8.75</v>
      </c>
      <c r="H27" s="104">
        <v>1.2</v>
      </c>
      <c r="I27" s="58"/>
    </row>
    <row r="28" spans="1:9" ht="20.25">
      <c r="A28" s="100" t="s">
        <v>50</v>
      </c>
      <c r="B28" s="101" t="s">
        <v>47</v>
      </c>
      <c r="C28" s="102">
        <v>0.3229166666666667</v>
      </c>
      <c r="D28" s="103">
        <v>0.5</v>
      </c>
      <c r="E28" s="103">
        <v>0.5729166666666666</v>
      </c>
      <c r="F28" s="102">
        <v>0.7604166666666666</v>
      </c>
      <c r="G28" s="124">
        <f t="shared" si="1"/>
        <v>8.75</v>
      </c>
      <c r="H28" s="105" t="s">
        <v>51</v>
      </c>
      <c r="I28" s="58"/>
    </row>
    <row r="29" spans="1:9" ht="20.25">
      <c r="A29" s="106" t="s">
        <v>52</v>
      </c>
      <c r="B29" s="101" t="s">
        <v>47</v>
      </c>
      <c r="C29" s="102">
        <v>0.3090277777777778</v>
      </c>
      <c r="D29" s="102"/>
      <c r="E29" s="102"/>
      <c r="F29" s="102">
        <v>0.5326388888888889</v>
      </c>
      <c r="G29" s="124">
        <f t="shared" si="1"/>
        <v>5.366666666666666</v>
      </c>
      <c r="H29" s="107"/>
      <c r="I29" s="58"/>
    </row>
    <row r="30" spans="1:9" ht="20.25">
      <c r="A30" s="66" t="s">
        <v>53</v>
      </c>
      <c r="B30" s="59" t="s">
        <v>54</v>
      </c>
      <c r="C30" s="67">
        <v>0.2701388888888889</v>
      </c>
      <c r="D30" s="68">
        <v>0.4375</v>
      </c>
      <c r="E30" s="68">
        <v>0.4583333333333333</v>
      </c>
      <c r="F30" s="67">
        <v>0.6284722222222222</v>
      </c>
      <c r="G30" s="124">
        <f>((F30-C30)-(E30-D30))*24</f>
        <v>8.100000000000001</v>
      </c>
      <c r="H30" s="69"/>
      <c r="I30" s="58"/>
    </row>
    <row r="31" spans="1:9" ht="20.25">
      <c r="A31" s="66" t="s">
        <v>55</v>
      </c>
      <c r="B31" s="59" t="s">
        <v>54</v>
      </c>
      <c r="C31" s="67">
        <v>0.5555555555555555</v>
      </c>
      <c r="D31" s="67"/>
      <c r="E31" s="67"/>
      <c r="F31" s="67">
        <v>0.7777777777777778</v>
      </c>
      <c r="G31" s="124">
        <f>((F31-C31)-(E31-D31))*24</f>
        <v>5.333333333333336</v>
      </c>
      <c r="H31" s="69"/>
      <c r="I31" s="58"/>
    </row>
    <row r="32" spans="1:9" ht="20.25">
      <c r="A32" s="108" t="s">
        <v>56</v>
      </c>
      <c r="B32" s="59" t="s">
        <v>54</v>
      </c>
      <c r="C32" s="67">
        <v>0.3229166666666667</v>
      </c>
      <c r="E32" s="68"/>
      <c r="F32" s="109">
        <v>0.5208333333333334</v>
      </c>
      <c r="G32" s="124">
        <f aca="true" t="shared" si="2" ref="G32:G38">((F32-C32)-(E32-D32))*24</f>
        <v>4.75</v>
      </c>
      <c r="H32" s="69"/>
      <c r="I32" s="58"/>
    </row>
    <row r="33" spans="1:9" ht="20.25">
      <c r="A33" s="110" t="s">
        <v>53</v>
      </c>
      <c r="B33" s="111" t="s">
        <v>57</v>
      </c>
      <c r="C33" s="112">
        <v>0.25833333333333336</v>
      </c>
      <c r="D33" s="113">
        <v>0.4375</v>
      </c>
      <c r="E33" s="113">
        <v>0.4583333333333333</v>
      </c>
      <c r="F33" s="112">
        <v>0.6284722222222222</v>
      </c>
      <c r="G33" s="124">
        <f t="shared" si="2"/>
        <v>8.383333333333333</v>
      </c>
      <c r="H33" s="114"/>
      <c r="I33" s="58"/>
    </row>
    <row r="34" spans="1:9" ht="20.25">
      <c r="A34" s="110" t="s">
        <v>55</v>
      </c>
      <c r="B34" s="111" t="s">
        <v>57</v>
      </c>
      <c r="C34" s="112">
        <v>0.5416666666666666</v>
      </c>
      <c r="D34" s="112"/>
      <c r="E34" s="112"/>
      <c r="F34" s="112">
        <v>0.7777777777777778</v>
      </c>
      <c r="G34" s="124">
        <f t="shared" si="2"/>
        <v>5.666666666666668</v>
      </c>
      <c r="H34" s="115"/>
      <c r="I34" s="58"/>
    </row>
    <row r="35" spans="1:9" ht="20.25">
      <c r="A35" s="70" t="s">
        <v>58</v>
      </c>
      <c r="B35" s="71" t="s">
        <v>59</v>
      </c>
      <c r="C35" s="72">
        <v>0.4166666666666667</v>
      </c>
      <c r="D35" s="73">
        <v>0.5833333333333334</v>
      </c>
      <c r="E35" s="73">
        <v>0.6041666666666667</v>
      </c>
      <c r="F35" s="72">
        <v>0.75</v>
      </c>
      <c r="G35" s="124">
        <f t="shared" si="2"/>
        <v>7.499999999999998</v>
      </c>
      <c r="H35" s="74"/>
      <c r="I35" s="58"/>
    </row>
    <row r="36" spans="1:9" ht="20.25">
      <c r="A36" s="66" t="s">
        <v>60</v>
      </c>
      <c r="B36" s="59" t="s">
        <v>61</v>
      </c>
      <c r="C36" s="67">
        <v>0.5416666666666666</v>
      </c>
      <c r="E36" s="67"/>
      <c r="F36" s="67">
        <v>0.75</v>
      </c>
      <c r="G36" s="124">
        <f t="shared" si="2"/>
        <v>5.000000000000001</v>
      </c>
      <c r="H36" s="69"/>
      <c r="I36" s="58"/>
    </row>
    <row r="37" spans="1:9" ht="20.25">
      <c r="A37" s="66" t="s">
        <v>66</v>
      </c>
      <c r="B37" s="59" t="s">
        <v>63</v>
      </c>
      <c r="C37" s="67">
        <v>0.25</v>
      </c>
      <c r="D37" s="67">
        <v>0.4166666666666667</v>
      </c>
      <c r="E37" s="67">
        <v>0.4375</v>
      </c>
      <c r="F37" s="67">
        <v>0.5833333333333334</v>
      </c>
      <c r="G37" s="124">
        <f t="shared" si="2"/>
        <v>7.500000000000002</v>
      </c>
      <c r="H37" s="69"/>
      <c r="I37" s="58"/>
    </row>
    <row r="38" spans="1:9" ht="20.25">
      <c r="A38" s="66" t="s">
        <v>67</v>
      </c>
      <c r="B38" s="59" t="s">
        <v>63</v>
      </c>
      <c r="C38" s="67">
        <v>0.4791666666666667</v>
      </c>
      <c r="D38" s="67">
        <v>0.6458333333333334</v>
      </c>
      <c r="E38" s="67">
        <v>0.6666666666666666</v>
      </c>
      <c r="F38" s="67">
        <v>0.8125</v>
      </c>
      <c r="G38" s="124">
        <f t="shared" si="2"/>
        <v>7.500000000000002</v>
      </c>
      <c r="H38" s="69"/>
      <c r="I38" s="58"/>
    </row>
    <row r="39" spans="1:9" ht="20.25">
      <c r="A39" s="58"/>
      <c r="B39" s="58"/>
      <c r="C39" s="58"/>
      <c r="D39" s="58"/>
      <c r="E39" s="58"/>
      <c r="F39" s="58"/>
      <c r="G39" s="58"/>
      <c r="H39" s="58"/>
      <c r="I39" s="58"/>
    </row>
    <row r="51" spans="1:9" ht="20.25">
      <c r="A51" s="66"/>
      <c r="B51" s="59"/>
      <c r="C51" s="67"/>
      <c r="D51" s="67"/>
      <c r="E51" s="67"/>
      <c r="F51" s="67"/>
      <c r="G51" s="60"/>
      <c r="H51" s="69"/>
      <c r="I51" s="58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B2" sqref="B1:H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cp:lastPrinted>2013-10-20T20:41:43Z</cp:lastPrinted>
  <dcterms:created xsi:type="dcterms:W3CDTF">2013-10-20T12:37:41Z</dcterms:created>
  <dcterms:modified xsi:type="dcterms:W3CDTF">2013-10-28T18:36:25Z</dcterms:modified>
  <cp:category/>
  <cp:version/>
  <cp:contentType/>
  <cp:contentStatus/>
</cp:coreProperties>
</file>